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sse-M\Desktop\"/>
    </mc:Choice>
  </mc:AlternateContent>
  <bookViews>
    <workbookView xWindow="0" yWindow="0" windowWidth="17805" windowHeight="6765"/>
  </bookViews>
  <sheets>
    <sheet name="Results" sheetId="1" r:id="rId1"/>
    <sheet name="Answer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I25" i="1" s="1"/>
  <c r="D4" i="4"/>
  <c r="D5" i="4"/>
  <c r="D6" i="4"/>
  <c r="D7" i="4"/>
  <c r="D8" i="4"/>
  <c r="D9" i="4"/>
  <c r="D10" i="4"/>
  <c r="D11" i="4"/>
  <c r="D12" i="4"/>
  <c r="D13" i="4"/>
  <c r="D14" i="4"/>
  <c r="G10" i="1" s="1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G15" i="1" s="1"/>
  <c r="D33" i="4"/>
  <c r="G17" i="1" s="1"/>
  <c r="D34" i="4"/>
  <c r="G16" i="1" s="1"/>
  <c r="D35" i="4"/>
  <c r="D36" i="4"/>
  <c r="D37" i="4"/>
  <c r="I16" i="1" s="1"/>
  <c r="D38" i="4"/>
  <c r="D39" i="4"/>
  <c r="D40" i="4"/>
  <c r="D41" i="4"/>
  <c r="D42" i="4"/>
  <c r="D43" i="4"/>
  <c r="D44" i="4"/>
  <c r="D45" i="4"/>
  <c r="G22" i="1" s="1"/>
  <c r="D46" i="4"/>
  <c r="G23" i="1" s="1"/>
  <c r="D47" i="4"/>
  <c r="G24" i="1" s="1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G13" i="1" s="1"/>
  <c r="D72" i="4"/>
  <c r="D73" i="4"/>
  <c r="D74" i="4"/>
  <c r="D75" i="4"/>
  <c r="D2" i="4"/>
  <c r="G25" i="1" s="1"/>
  <c r="I13" i="1" l="1"/>
  <c r="K13" i="1" s="1"/>
  <c r="I24" i="1"/>
  <c r="K24" i="1" s="1"/>
  <c r="I22" i="1"/>
  <c r="K22" i="1" s="1"/>
  <c r="G12" i="1"/>
  <c r="I23" i="1"/>
  <c r="K23" i="1" s="1"/>
  <c r="I15" i="1"/>
  <c r="K15" i="1" s="1"/>
  <c r="I10" i="1"/>
  <c r="K10" i="1" s="1"/>
  <c r="I17" i="1"/>
  <c r="K17" i="1" s="1"/>
  <c r="I12" i="1"/>
  <c r="G11" i="1"/>
  <c r="K11" i="1" s="1"/>
  <c r="K16" i="1"/>
  <c r="K25" i="1"/>
  <c r="K12" i="1" l="1"/>
  <c r="L9" i="1" s="1"/>
  <c r="L14" i="1"/>
  <c r="L21" i="1"/>
</calcChain>
</file>

<file path=xl/sharedStrings.xml><?xml version="1.0" encoding="utf-8"?>
<sst xmlns="http://schemas.openxmlformats.org/spreadsheetml/2006/main" count="198" uniqueCount="127">
  <si>
    <t>Component 1.</t>
  </si>
  <si>
    <t>Maternity care</t>
  </si>
  <si>
    <t>Component 2.</t>
  </si>
  <si>
    <t>Component 3.</t>
  </si>
  <si>
    <t>Component 4.</t>
  </si>
  <si>
    <t>Component 5.</t>
  </si>
  <si>
    <t>Component 6.</t>
  </si>
  <si>
    <t>Component 7.</t>
  </si>
  <si>
    <t>Component 8.</t>
  </si>
  <si>
    <t>Component 9.</t>
  </si>
  <si>
    <t>Component 10.</t>
  </si>
  <si>
    <t>Component 11.</t>
  </si>
  <si>
    <t>Component 12.</t>
  </si>
  <si>
    <t>Component 13.</t>
  </si>
  <si>
    <t>Life-saving commodities</t>
  </si>
  <si>
    <t>Abortion</t>
  </si>
  <si>
    <t>Post-abortion care</t>
  </si>
  <si>
    <t>SECTION II: CONTRACEPTION AND FAMILY PLANNING</t>
  </si>
  <si>
    <t>Contraception</t>
  </si>
  <si>
    <t>Consent for contraceptive services</t>
  </si>
  <si>
    <t>Emergency contraception</t>
  </si>
  <si>
    <t>SECTION III: COMPREHENSIVE SEXUALITY EDUCATION AND INFORMATION</t>
  </si>
  <si>
    <t>CSE law</t>
  </si>
  <si>
    <t>CSE curriculum</t>
  </si>
  <si>
    <t>SECTION IV: HIV and HPV</t>
  </si>
  <si>
    <t>HIV testing and counselling</t>
  </si>
  <si>
    <t>HIV treatment and care</t>
  </si>
  <si>
    <t>Confidentiality of health status for men and women living with HIV</t>
  </si>
  <si>
    <t>HPV vaccine</t>
  </si>
  <si>
    <t>Ci = Data for component i
ei = Number of enablers that exist in component i
Ei = Total number of enablers in component i
bi = Number of barriers that exist in component i
Bi = Total number of barriers in component i</t>
  </si>
  <si>
    <t>ei</t>
  </si>
  <si>
    <t>Ei</t>
  </si>
  <si>
    <t>bi</t>
  </si>
  <si>
    <t>Bi</t>
  </si>
  <si>
    <t>-</t>
  </si>
  <si>
    <t>2.18</t>
  </si>
  <si>
    <t>Yes</t>
  </si>
  <si>
    <t>No</t>
  </si>
  <si>
    <t>2.19</t>
  </si>
  <si>
    <t>2.23 a</t>
  </si>
  <si>
    <t>2.23 b</t>
  </si>
  <si>
    <t>2.23 c</t>
  </si>
  <si>
    <t>2.24 a</t>
  </si>
  <si>
    <t>2.24 c</t>
  </si>
  <si>
    <t>2.24 b</t>
  </si>
  <si>
    <t>2.34 a</t>
  </si>
  <si>
    <t>2.34 b</t>
  </si>
  <si>
    <t>2.34 d</t>
  </si>
  <si>
    <t>2.34 f</t>
  </si>
  <si>
    <t>HPV</t>
  </si>
  <si>
    <t>CSE</t>
  </si>
  <si>
    <t>2.17 a</t>
  </si>
  <si>
    <t>2.17 b</t>
  </si>
  <si>
    <t>2.17 c</t>
  </si>
  <si>
    <t>2.17 d</t>
  </si>
  <si>
    <t>2.17 e</t>
  </si>
  <si>
    <t>2.17 f</t>
  </si>
  <si>
    <t>2.17 g</t>
  </si>
  <si>
    <t>2.17 h</t>
  </si>
  <si>
    <t>2.20 a</t>
  </si>
  <si>
    <t>2.20 b</t>
  </si>
  <si>
    <t>2.20 c</t>
  </si>
  <si>
    <t>Essential medicines</t>
  </si>
  <si>
    <t>2.22 a</t>
  </si>
  <si>
    <t>2.22 b</t>
  </si>
  <si>
    <t>2.22 c</t>
  </si>
  <si>
    <t>2.22 d</t>
  </si>
  <si>
    <t>2.22 e</t>
  </si>
  <si>
    <t>2.22 f</t>
  </si>
  <si>
    <t>2.22 g</t>
  </si>
  <si>
    <t>2.22 h</t>
  </si>
  <si>
    <t>2.22 i</t>
  </si>
  <si>
    <t>2.22 j</t>
  </si>
  <si>
    <t>2.22 k</t>
  </si>
  <si>
    <t>2.22 l</t>
  </si>
  <si>
    <t>2.22 m</t>
  </si>
  <si>
    <t>Contraceptive</t>
  </si>
  <si>
    <t>Contraceptive - restricting</t>
  </si>
  <si>
    <t>2.26 a Minimum Age</t>
  </si>
  <si>
    <t>2.26 a Sex</t>
  </si>
  <si>
    <t>2.26 a Marital Status</t>
  </si>
  <si>
    <t>2.26 a 3rd party</t>
  </si>
  <si>
    <t>2.26 b Minimum Age</t>
  </si>
  <si>
    <t>2.26 b Marital Status</t>
  </si>
  <si>
    <t>2.26 b 3rd party</t>
  </si>
  <si>
    <t>HIV</t>
  </si>
  <si>
    <t>2.30 a</t>
  </si>
  <si>
    <t>2.30 b</t>
  </si>
  <si>
    <t>2.30 c</t>
  </si>
  <si>
    <t>2.31 a</t>
  </si>
  <si>
    <t>2.31 b</t>
  </si>
  <si>
    <t>2.31 c</t>
  </si>
  <si>
    <t>HIV - restricting</t>
  </si>
  <si>
    <t>2.32 a Minimum Age</t>
  </si>
  <si>
    <t>2.32 a Sex</t>
  </si>
  <si>
    <t>2.32 a Marital Status</t>
  </si>
  <si>
    <t>2.32 a 3rd party</t>
  </si>
  <si>
    <t>2.32 b Minimum Age</t>
  </si>
  <si>
    <t>2.32 b Sex</t>
  </si>
  <si>
    <t>2.32 b Marital Status</t>
  </si>
  <si>
    <t>2.32 b 3rd party</t>
  </si>
  <si>
    <t>2.32 c Minimum Age</t>
  </si>
  <si>
    <t>2.32 c Sex</t>
  </si>
  <si>
    <t>2.32 c Marital Status</t>
  </si>
  <si>
    <t>2.35 b</t>
  </si>
  <si>
    <t>2.35 d</t>
  </si>
  <si>
    <t>2.35 e</t>
  </si>
  <si>
    <t>2.36 Woman</t>
  </si>
  <si>
    <t>2.39 a</t>
  </si>
  <si>
    <t>2.39 b</t>
  </si>
  <si>
    <t>2.39 c</t>
  </si>
  <si>
    <t>2.34 not permitted</t>
  </si>
  <si>
    <t>2.13</t>
  </si>
  <si>
    <t>2.14</t>
  </si>
  <si>
    <t>2.15</t>
  </si>
  <si>
    <t>2.16</t>
  </si>
  <si>
    <t>2.37</t>
  </si>
  <si>
    <t>2.38</t>
  </si>
  <si>
    <t xml:space="preserve">ci </t>
  </si>
  <si>
    <t>SECTION I: MATERNITY CARE</t>
  </si>
  <si>
    <t>Indicator 5.6.2</t>
  </si>
  <si>
    <t>%</t>
  </si>
  <si>
    <t>number</t>
  </si>
  <si>
    <t>Average</t>
  </si>
  <si>
    <t>Question</t>
  </si>
  <si>
    <t>Answer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</si>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</sst>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Arial"/>
      <family val="2"/>
    </font>
    <font>
      <sz val="11"/>
      <name val="Calibri"/>
      <family val="2"/>
    </font>
    <font>
      <i/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wrapText="1"/>
    </xf>
    <xf numFmtId="0" fontId="3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5" fillId="0" borderId="0" xfId="0" applyFont="1" applyFill="1"/>
    <xf numFmtId="0" fontId="5" fillId="0" borderId="0" xfId="0" applyFont="1"/>
    <xf numFmtId="0" fontId="0" fillId="0" borderId="3" xfId="0" applyFont="1" applyFill="1" applyBorder="1" applyAlignment="1">
      <alignment horizontal="left" vertical="top"/>
    </xf>
    <xf numFmtId="164" fontId="5" fillId="0" borderId="0" xfId="0" applyNumberFormat="1" applyFont="1" applyFill="1"/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Fill="1"/>
    <xf numFmtId="1" fontId="5" fillId="0" borderId="0" xfId="0" applyNumberFormat="1" applyFont="1" applyFill="1"/>
    <xf numFmtId="0" fontId="6" fillId="0" borderId="3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/>
    </xf>
    <xf numFmtId="0" fontId="6" fillId="0" borderId="0" xfId="0" applyFont="1"/>
    <xf numFmtId="49" fontId="7" fillId="0" borderId="3" xfId="0" quotePrefix="1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12700</xdr:rowOff>
    </xdr:from>
    <xdr:ext cx="1227516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133350" y="933450"/>
              <a:ext cx="1227516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GB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𝐶𝑖</m:t>
                    </m:r>
                    <m:r>
                      <m:rPr>
                        <m:nor/>
                      </m:rPr>
                      <a:rPr lang="de-DE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GB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nor/>
                      </m:rPr>
                      <a:rPr lang="de-DE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GB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</m:t>
                    </m:r>
                    <m:f>
                      <m:fPr>
                        <m:ctrlPr>
                          <a:rPr lang="en-GB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𝑒𝑖</m:t>
                        </m:r>
                      </m:num>
                      <m:den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𝐸𝑖</m:t>
                        </m:r>
                      </m:den>
                    </m:f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en-GB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𝑏𝑖</m:t>
                        </m:r>
                      </m:num>
                      <m:den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𝐵𝑖</m:t>
                        </m:r>
                      </m:den>
                    </m:f>
                    <m:r>
                      <m:rPr>
                        <m:nor/>
                      </m:rPr>
                      <a:rPr lang="en-GB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  <m:r>
                      <m:rPr>
                        <m:nor/>
                      </m:rPr>
                      <a:rPr lang="de-DE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GB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×</m:t>
                    </m:r>
                    <m:r>
                      <m:rPr>
                        <m:nor/>
                      </m:rPr>
                      <a:rPr lang="de-DE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GB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100</m:t>
                    </m:r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133350" y="933450"/>
              <a:ext cx="1227516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"𝐶𝑖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(" 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𝑒𝑖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𝐸𝑖−𝑏𝑖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𝐵𝑖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100</a:t>
              </a:r>
              <a:r>
                <a:rPr lang="en-GB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en-GB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70" zoomScaleNormal="70" workbookViewId="0">
      <selection activeCell="L8" sqref="L8"/>
    </sheetView>
  </sheetViews>
  <sheetFormatPr baseColWidth="10" defaultRowHeight="15" x14ac:dyDescent="0.25"/>
  <cols>
    <col min="1" max="1" width="12.140625" customWidth="1"/>
  </cols>
  <sheetData>
    <row r="1" spans="1:12" x14ac:dyDescent="0.25">
      <c r="A1" s="3"/>
      <c r="B1" s="3"/>
      <c r="C1" s="32" t="s">
        <v>29</v>
      </c>
      <c r="D1" s="33"/>
      <c r="E1" s="33"/>
      <c r="F1" s="33"/>
      <c r="G1" s="33"/>
      <c r="H1" s="33"/>
      <c r="I1" s="33"/>
      <c r="K1" s="4"/>
    </row>
    <row r="2" spans="1:12" x14ac:dyDescent="0.25">
      <c r="A2" s="3"/>
      <c r="B2" s="3"/>
      <c r="C2" s="32"/>
      <c r="D2" s="33"/>
      <c r="E2" s="33"/>
      <c r="F2" s="33"/>
      <c r="G2" s="33"/>
      <c r="H2" s="33"/>
      <c r="I2" s="33"/>
    </row>
    <row r="3" spans="1:12" x14ac:dyDescent="0.25">
      <c r="A3" s="3"/>
      <c r="B3" s="3"/>
      <c r="C3" s="32"/>
      <c r="D3" s="33"/>
      <c r="E3" s="33"/>
      <c r="F3" s="33"/>
      <c r="G3" s="33"/>
      <c r="H3" s="33"/>
      <c r="I3" s="33"/>
    </row>
    <row r="4" spans="1:12" x14ac:dyDescent="0.25">
      <c r="A4" s="3"/>
      <c r="B4" s="3"/>
      <c r="C4" s="32"/>
      <c r="D4" s="33"/>
      <c r="E4" s="33"/>
      <c r="F4" s="33"/>
      <c r="G4" s="33"/>
      <c r="H4" s="33"/>
      <c r="I4" s="33"/>
    </row>
    <row r="5" spans="1:12" x14ac:dyDescent="0.25">
      <c r="A5" s="3"/>
      <c r="B5" s="3"/>
      <c r="C5" s="33"/>
      <c r="D5" s="33"/>
      <c r="E5" s="33"/>
      <c r="F5" s="33"/>
      <c r="G5" s="33"/>
      <c r="H5" s="33"/>
      <c r="I5" s="33"/>
    </row>
    <row r="6" spans="1:12" x14ac:dyDescent="0.25">
      <c r="A6" s="3"/>
      <c r="B6" s="3"/>
      <c r="C6" s="22"/>
      <c r="D6" s="22"/>
      <c r="E6" s="22"/>
      <c r="F6" s="22"/>
      <c r="G6" s="22"/>
      <c r="H6" s="22"/>
      <c r="I6" s="22"/>
    </row>
    <row r="7" spans="1:12" x14ac:dyDescent="0.25">
      <c r="G7" s="19" t="s">
        <v>30</v>
      </c>
      <c r="H7" s="19" t="s">
        <v>31</v>
      </c>
      <c r="I7" s="19" t="s">
        <v>32</v>
      </c>
      <c r="J7" s="19" t="s">
        <v>33</v>
      </c>
      <c r="K7" s="19" t="s">
        <v>118</v>
      </c>
      <c r="L7" s="19" t="s">
        <v>123</v>
      </c>
    </row>
    <row r="8" spans="1:12" x14ac:dyDescent="0.25">
      <c r="G8" s="19" t="s">
        <v>122</v>
      </c>
      <c r="H8" s="19" t="s">
        <v>122</v>
      </c>
      <c r="I8" s="19" t="s">
        <v>122</v>
      </c>
      <c r="J8" s="19" t="s">
        <v>122</v>
      </c>
      <c r="K8" s="19" t="s">
        <v>121</v>
      </c>
      <c r="L8" s="19" t="s">
        <v>121</v>
      </c>
    </row>
    <row r="9" spans="1:12" x14ac:dyDescent="0.25">
      <c r="A9" s="1" t="s">
        <v>119</v>
      </c>
      <c r="B9" s="1"/>
      <c r="G9" s="15"/>
      <c r="H9" s="15"/>
      <c r="I9" s="15"/>
      <c r="J9" s="15"/>
      <c r="K9" s="18"/>
      <c r="L9" s="20">
        <f>AVERAGE(K10:K13)</f>
        <v>67.788461538461547</v>
      </c>
    </row>
    <row r="10" spans="1:12" x14ac:dyDescent="0.25">
      <c r="A10" s="2" t="s">
        <v>0</v>
      </c>
      <c r="B10" s="2" t="s">
        <v>1</v>
      </c>
      <c r="G10" s="6">
        <f>SUM(Answers!D14)</f>
        <v>1</v>
      </c>
      <c r="H10" s="6">
        <v>1</v>
      </c>
      <c r="I10" s="6">
        <f>SUM(Answers!D15:D18)</f>
        <v>0</v>
      </c>
      <c r="J10" s="6">
        <v>4</v>
      </c>
      <c r="K10" s="24">
        <f>(G10/H10-I10/J10)*100</f>
        <v>100</v>
      </c>
      <c r="L10" s="20"/>
    </row>
    <row r="11" spans="1:12" x14ac:dyDescent="0.25">
      <c r="A11" s="2" t="s">
        <v>2</v>
      </c>
      <c r="B11" s="2" t="s">
        <v>14</v>
      </c>
      <c r="G11" s="6">
        <f>SUM(Answers!D19:D31)</f>
        <v>6</v>
      </c>
      <c r="H11" s="6">
        <v>13</v>
      </c>
      <c r="I11" s="6"/>
      <c r="J11" s="6"/>
      <c r="K11" s="24">
        <f>(G11/H11)*100</f>
        <v>46.153846153846153</v>
      </c>
      <c r="L11" s="23"/>
    </row>
    <row r="12" spans="1:12" x14ac:dyDescent="0.25">
      <c r="A12" s="5" t="s">
        <v>3</v>
      </c>
      <c r="B12" s="5" t="s">
        <v>15</v>
      </c>
      <c r="C12" s="6"/>
      <c r="D12" s="6"/>
      <c r="E12" s="6"/>
      <c r="F12" s="6"/>
      <c r="G12" s="6">
        <f>SUM(Answers!D63:D66)</f>
        <v>3</v>
      </c>
      <c r="H12" s="6">
        <v>4</v>
      </c>
      <c r="I12" s="6">
        <f>SUM(Answers!D67:D70)</f>
        <v>1</v>
      </c>
      <c r="J12" s="6">
        <v>4</v>
      </c>
      <c r="K12" s="24">
        <f t="shared" ref="K12:K25" si="0">(G12/H12-I12/J12)*100</f>
        <v>50</v>
      </c>
      <c r="L12" s="23"/>
    </row>
    <row r="13" spans="1:12" x14ac:dyDescent="0.25">
      <c r="A13" s="5" t="s">
        <v>4</v>
      </c>
      <c r="B13" s="5" t="s">
        <v>16</v>
      </c>
      <c r="C13" s="6"/>
      <c r="D13" s="6"/>
      <c r="E13" s="6"/>
      <c r="F13" s="6"/>
      <c r="G13" s="6">
        <f>SUM(Answers!D71)</f>
        <v>1</v>
      </c>
      <c r="H13" s="6">
        <v>1</v>
      </c>
      <c r="I13" s="6">
        <f>SUM(Answers!D72:D75)</f>
        <v>1</v>
      </c>
      <c r="J13" s="6">
        <v>4</v>
      </c>
      <c r="K13" s="24">
        <f t="shared" si="0"/>
        <v>75</v>
      </c>
      <c r="L13" s="23"/>
    </row>
    <row r="14" spans="1:12" x14ac:dyDescent="0.25">
      <c r="A14" s="7" t="s">
        <v>17</v>
      </c>
      <c r="B14" s="7"/>
      <c r="C14" s="6"/>
      <c r="D14" s="6"/>
      <c r="E14" s="6"/>
      <c r="F14" s="6"/>
      <c r="G14" s="15"/>
      <c r="H14" s="15"/>
      <c r="I14" s="15"/>
      <c r="J14" s="15"/>
      <c r="K14" s="25"/>
      <c r="L14" s="20">
        <f>AVERAGE(K15:K17)</f>
        <v>85</v>
      </c>
    </row>
    <row r="15" spans="1:12" x14ac:dyDescent="0.25">
      <c r="A15" s="5" t="s">
        <v>5</v>
      </c>
      <c r="B15" s="5" t="s">
        <v>18</v>
      </c>
      <c r="C15" s="6"/>
      <c r="D15" s="6"/>
      <c r="E15" s="6"/>
      <c r="F15" s="6"/>
      <c r="G15" s="6">
        <f>SUM(Answers!D32)</f>
        <v>1</v>
      </c>
      <c r="H15" s="6">
        <v>1</v>
      </c>
      <c r="I15" s="6">
        <f>SUM(Answers!D35,Answers!D38:D41)</f>
        <v>1</v>
      </c>
      <c r="J15" s="6">
        <v>5</v>
      </c>
      <c r="K15" s="24">
        <f t="shared" si="0"/>
        <v>80</v>
      </c>
      <c r="L15" s="20"/>
    </row>
    <row r="16" spans="1:12" x14ac:dyDescent="0.25">
      <c r="A16" s="5" t="s">
        <v>6</v>
      </c>
      <c r="B16" s="5" t="s">
        <v>19</v>
      </c>
      <c r="C16" s="6"/>
      <c r="D16" s="6"/>
      <c r="E16" s="6"/>
      <c r="F16" s="6"/>
      <c r="G16" s="6">
        <f>SUM(Answers!D34)</f>
        <v>1</v>
      </c>
      <c r="H16" s="6">
        <v>1</v>
      </c>
      <c r="I16" s="6">
        <f>SUM(Answers!D37)</f>
        <v>0</v>
      </c>
      <c r="J16" s="6">
        <v>1</v>
      </c>
      <c r="K16" s="24">
        <f t="shared" si="0"/>
        <v>100</v>
      </c>
      <c r="L16" s="20"/>
    </row>
    <row r="17" spans="1:12" x14ac:dyDescent="0.25">
      <c r="A17" s="2" t="s">
        <v>7</v>
      </c>
      <c r="B17" s="2" t="s">
        <v>20</v>
      </c>
      <c r="G17" s="6">
        <f>SUM(Answers!D33)</f>
        <v>1</v>
      </c>
      <c r="H17" s="6">
        <v>1</v>
      </c>
      <c r="I17" s="6">
        <f>SUM(Answers!D36,Answers!D42:D44)</f>
        <v>1</v>
      </c>
      <c r="J17" s="6">
        <v>4</v>
      </c>
      <c r="K17" s="24">
        <f t="shared" si="0"/>
        <v>75</v>
      </c>
      <c r="L17" s="20"/>
    </row>
    <row r="18" spans="1:12" x14ac:dyDescent="0.25">
      <c r="A18" s="1" t="s">
        <v>21</v>
      </c>
      <c r="B18" s="1"/>
      <c r="G18" s="15"/>
      <c r="H18" s="15"/>
      <c r="I18" s="15"/>
      <c r="J18" s="15"/>
      <c r="K18" s="24"/>
      <c r="L18" s="14" t="s">
        <v>34</v>
      </c>
    </row>
    <row r="19" spans="1:12" x14ac:dyDescent="0.25">
      <c r="A19" s="2" t="s">
        <v>8</v>
      </c>
      <c r="B19" s="2" t="s">
        <v>22</v>
      </c>
      <c r="G19" s="14" t="s">
        <v>34</v>
      </c>
      <c r="H19" s="14">
        <v>1</v>
      </c>
      <c r="I19" s="14" t="s">
        <v>34</v>
      </c>
      <c r="J19" s="14">
        <v>1</v>
      </c>
      <c r="K19" s="20" t="s">
        <v>34</v>
      </c>
      <c r="L19" s="20"/>
    </row>
    <row r="20" spans="1:12" x14ac:dyDescent="0.25">
      <c r="A20" s="2" t="s">
        <v>9</v>
      </c>
      <c r="B20" s="2" t="s">
        <v>23</v>
      </c>
      <c r="G20" s="14" t="s">
        <v>34</v>
      </c>
      <c r="H20" s="14">
        <v>8</v>
      </c>
      <c r="I20" s="14"/>
      <c r="J20" s="14"/>
      <c r="K20" s="20" t="s">
        <v>34</v>
      </c>
      <c r="L20" s="20"/>
    </row>
    <row r="21" spans="1:12" x14ac:dyDescent="0.25">
      <c r="A21" s="1" t="s">
        <v>24</v>
      </c>
      <c r="B21" s="1"/>
      <c r="G21" s="15"/>
      <c r="H21" s="15"/>
      <c r="I21" s="15"/>
      <c r="J21" s="15"/>
      <c r="K21" s="25"/>
      <c r="L21" s="20">
        <f>AVERAGE(K22:K25)</f>
        <v>100</v>
      </c>
    </row>
    <row r="22" spans="1:12" x14ac:dyDescent="0.25">
      <c r="A22" s="2" t="s">
        <v>10</v>
      </c>
      <c r="B22" s="2" t="s">
        <v>25</v>
      </c>
      <c r="G22" s="6">
        <f>Answers!D45</f>
        <v>1</v>
      </c>
      <c r="H22" s="6">
        <v>1</v>
      </c>
      <c r="I22" s="6">
        <f>SUM(Answers!D48,Answers!D51:D54)</f>
        <v>0</v>
      </c>
      <c r="J22" s="6">
        <v>5</v>
      </c>
      <c r="K22" s="24">
        <f t="shared" si="0"/>
        <v>100</v>
      </c>
      <c r="L22" s="20"/>
    </row>
    <row r="23" spans="1:12" x14ac:dyDescent="0.25">
      <c r="A23" s="2" t="s">
        <v>11</v>
      </c>
      <c r="B23" s="2" t="s">
        <v>26</v>
      </c>
      <c r="G23" s="6">
        <f>SUM(Answers!D46)</f>
        <v>1</v>
      </c>
      <c r="H23" s="6">
        <v>1</v>
      </c>
      <c r="I23" s="6">
        <f>SUM(Answers!D49,Answers!D55:D58)</f>
        <v>0</v>
      </c>
      <c r="J23" s="6">
        <v>5</v>
      </c>
      <c r="K23" s="24">
        <f t="shared" si="0"/>
        <v>100</v>
      </c>
      <c r="L23" s="20"/>
    </row>
    <row r="24" spans="1:12" x14ac:dyDescent="0.25">
      <c r="A24" s="2" t="s">
        <v>12</v>
      </c>
      <c r="B24" s="2" t="s">
        <v>27</v>
      </c>
      <c r="G24" s="6">
        <f>SUM(Answers!D47)</f>
        <v>1</v>
      </c>
      <c r="H24" s="6">
        <v>1</v>
      </c>
      <c r="I24" s="6">
        <f>SUM(Answers!D50,Answers!D59:D61)</f>
        <v>0</v>
      </c>
      <c r="J24" s="6">
        <v>4</v>
      </c>
      <c r="K24" s="24">
        <f t="shared" si="0"/>
        <v>100</v>
      </c>
      <c r="L24" s="21"/>
    </row>
    <row r="25" spans="1:12" x14ac:dyDescent="0.25">
      <c r="A25" s="2" t="s">
        <v>13</v>
      </c>
      <c r="B25" s="2" t="s">
        <v>28</v>
      </c>
      <c r="G25" s="6">
        <f>SUM(Answers!D2)</f>
        <v>1</v>
      </c>
      <c r="H25" s="6">
        <v>1</v>
      </c>
      <c r="I25" s="6">
        <f>SUM(Answers!D3)</f>
        <v>0</v>
      </c>
      <c r="J25" s="6">
        <v>1</v>
      </c>
      <c r="K25" s="24">
        <f t="shared" si="0"/>
        <v>100</v>
      </c>
      <c r="L25" s="21"/>
    </row>
    <row r="26" spans="1:12" x14ac:dyDescent="0.25">
      <c r="A26" s="1" t="s">
        <v>120</v>
      </c>
      <c r="G26" s="16"/>
      <c r="H26" s="16"/>
      <c r="I26" s="16"/>
      <c r="J26" s="16"/>
      <c r="K26" s="18"/>
      <c r="L26" s="14" t="s">
        <v>34</v>
      </c>
    </row>
  </sheetData>
  <mergeCells count="1">
    <mergeCell ref="C1:I5"/>
  </mergeCells>
  <pageMargins left="0.7" right="0.7" top="0.78740157499999996" bottom="0.78740157499999996" header="0.3" footer="0.3"/>
  <pageSetup paperSize="9" scale="99" orientation="landscape" horizontalDpi="0" verticalDpi="0" r:id="rId1"/>
  <ignoredErrors>
    <ignoredError sqref="K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zoomScaleNormal="100" workbookViewId="0">
      <selection activeCell="B1" sqref="B1"/>
    </sheetView>
  </sheetViews>
  <sheetFormatPr baseColWidth="10" defaultRowHeight="15" x14ac:dyDescent="0.25"/>
  <cols>
    <col min="1" max="1" width="16" style="8" customWidth="1"/>
    <col min="2" max="2" width="10.85546875" style="31"/>
    <col min="3" max="4" width="10.85546875" style="9"/>
  </cols>
  <sheetData>
    <row r="1" spans="1:4" s="28" customFormat="1" x14ac:dyDescent="0.25">
      <c r="A1" s="26" t="s">
        <v>126</v>
      </c>
      <c r="B1" s="27" t="s">
        <v>124</v>
      </c>
      <c r="C1" s="34" t="s">
        <v>125</v>
      </c>
      <c r="D1" s="35"/>
    </row>
    <row r="2" spans="1:4" x14ac:dyDescent="0.25">
      <c r="A2" s="39" t="s">
        <v>49</v>
      </c>
      <c r="B2" s="29" t="s">
        <v>112</v>
      </c>
      <c r="C2" s="17" t="s">
        <v>36</v>
      </c>
      <c r="D2" s="11">
        <f t="shared" ref="D2:D33" si="0">IF(C2="Yes",1,IF(C2="No",0,""))</f>
        <v>1</v>
      </c>
    </row>
    <row r="3" spans="1:4" x14ac:dyDescent="0.25">
      <c r="A3" s="37"/>
      <c r="B3" s="29" t="s">
        <v>113</v>
      </c>
      <c r="C3" s="17" t="s">
        <v>37</v>
      </c>
      <c r="D3" s="11">
        <f t="shared" si="0"/>
        <v>0</v>
      </c>
    </row>
    <row r="4" spans="1:4" x14ac:dyDescent="0.25">
      <c r="A4" s="38" t="s">
        <v>50</v>
      </c>
      <c r="B4" s="29" t="s">
        <v>114</v>
      </c>
      <c r="C4" s="17"/>
      <c r="D4" s="11" t="str">
        <f t="shared" si="0"/>
        <v/>
      </c>
    </row>
    <row r="5" spans="1:4" ht="42" customHeight="1" x14ac:dyDescent="0.25">
      <c r="A5" s="37"/>
      <c r="B5" s="29" t="s">
        <v>115</v>
      </c>
      <c r="C5" s="17"/>
      <c r="D5" s="11" t="str">
        <f t="shared" si="0"/>
        <v/>
      </c>
    </row>
    <row r="6" spans="1:4" x14ac:dyDescent="0.25">
      <c r="A6" s="37"/>
      <c r="B6" s="30" t="s">
        <v>51</v>
      </c>
      <c r="C6" s="17"/>
      <c r="D6" s="11" t="str">
        <f t="shared" si="0"/>
        <v/>
      </c>
    </row>
    <row r="7" spans="1:4" x14ac:dyDescent="0.25">
      <c r="A7" s="37"/>
      <c r="B7" s="30" t="s">
        <v>52</v>
      </c>
      <c r="C7" s="17"/>
      <c r="D7" s="11" t="str">
        <f t="shared" si="0"/>
        <v/>
      </c>
    </row>
    <row r="8" spans="1:4" x14ac:dyDescent="0.25">
      <c r="A8" s="37"/>
      <c r="B8" s="30" t="s">
        <v>53</v>
      </c>
      <c r="C8" s="17"/>
      <c r="D8" s="11" t="str">
        <f t="shared" si="0"/>
        <v/>
      </c>
    </row>
    <row r="9" spans="1:4" x14ac:dyDescent="0.25">
      <c r="A9" s="37"/>
      <c r="B9" s="30" t="s">
        <v>54</v>
      </c>
      <c r="C9" s="17"/>
      <c r="D9" s="11" t="str">
        <f t="shared" si="0"/>
        <v/>
      </c>
    </row>
    <row r="10" spans="1:4" x14ac:dyDescent="0.25">
      <c r="A10" s="37"/>
      <c r="B10" s="30" t="s">
        <v>55</v>
      </c>
      <c r="C10" s="17"/>
      <c r="D10" s="11" t="str">
        <f t="shared" si="0"/>
        <v/>
      </c>
    </row>
    <row r="11" spans="1:4" x14ac:dyDescent="0.25">
      <c r="A11" s="37"/>
      <c r="B11" s="30" t="s">
        <v>56</v>
      </c>
      <c r="C11" s="17"/>
      <c r="D11" s="11" t="str">
        <f t="shared" si="0"/>
        <v/>
      </c>
    </row>
    <row r="12" spans="1:4" x14ac:dyDescent="0.25">
      <c r="A12" s="37"/>
      <c r="B12" s="30" t="s">
        <v>57</v>
      </c>
      <c r="C12" s="17"/>
      <c r="D12" s="11" t="str">
        <f t="shared" si="0"/>
        <v/>
      </c>
    </row>
    <row r="13" spans="1:4" x14ac:dyDescent="0.25">
      <c r="A13" s="37"/>
      <c r="B13" s="30" t="s">
        <v>58</v>
      </c>
      <c r="C13" s="17"/>
      <c r="D13" s="11" t="str">
        <f t="shared" si="0"/>
        <v/>
      </c>
    </row>
    <row r="14" spans="1:4" x14ac:dyDescent="0.25">
      <c r="A14" s="36" t="s">
        <v>1</v>
      </c>
      <c r="B14" s="29" t="s">
        <v>35</v>
      </c>
      <c r="C14" s="12" t="s">
        <v>36</v>
      </c>
      <c r="D14" s="11">
        <f t="shared" si="0"/>
        <v>1</v>
      </c>
    </row>
    <row r="15" spans="1:4" x14ac:dyDescent="0.25">
      <c r="A15" s="37"/>
      <c r="B15" s="29" t="s">
        <v>38</v>
      </c>
      <c r="C15" s="12" t="s">
        <v>37</v>
      </c>
      <c r="D15" s="11">
        <f t="shared" si="0"/>
        <v>0</v>
      </c>
    </row>
    <row r="16" spans="1:4" x14ac:dyDescent="0.25">
      <c r="A16" s="37"/>
      <c r="B16" s="30" t="s">
        <v>59</v>
      </c>
      <c r="C16" s="12" t="s">
        <v>37</v>
      </c>
      <c r="D16" s="11">
        <f t="shared" si="0"/>
        <v>0</v>
      </c>
    </row>
    <row r="17" spans="1:4" x14ac:dyDescent="0.25">
      <c r="A17" s="37"/>
      <c r="B17" s="30" t="s">
        <v>60</v>
      </c>
      <c r="C17" s="12" t="s">
        <v>37</v>
      </c>
      <c r="D17" s="11">
        <f t="shared" si="0"/>
        <v>0</v>
      </c>
    </row>
    <row r="18" spans="1:4" x14ac:dyDescent="0.25">
      <c r="A18" s="37"/>
      <c r="B18" s="30" t="s">
        <v>61</v>
      </c>
      <c r="C18" s="12" t="s">
        <v>37</v>
      </c>
      <c r="D18" s="11">
        <f t="shared" si="0"/>
        <v>0</v>
      </c>
    </row>
    <row r="19" spans="1:4" x14ac:dyDescent="0.25">
      <c r="A19" s="38" t="s">
        <v>62</v>
      </c>
      <c r="B19" s="30" t="s">
        <v>63</v>
      </c>
      <c r="C19" s="13" t="s">
        <v>36</v>
      </c>
      <c r="D19" s="11">
        <f t="shared" si="0"/>
        <v>1</v>
      </c>
    </row>
    <row r="20" spans="1:4" x14ac:dyDescent="0.25">
      <c r="A20" s="37"/>
      <c r="B20" s="30" t="s">
        <v>64</v>
      </c>
      <c r="C20" s="13" t="s">
        <v>36</v>
      </c>
      <c r="D20" s="11">
        <f t="shared" si="0"/>
        <v>1</v>
      </c>
    </row>
    <row r="21" spans="1:4" x14ac:dyDescent="0.25">
      <c r="A21" s="37"/>
      <c r="B21" s="30" t="s">
        <v>65</v>
      </c>
      <c r="C21" s="13" t="s">
        <v>37</v>
      </c>
      <c r="D21" s="11">
        <f t="shared" si="0"/>
        <v>0</v>
      </c>
    </row>
    <row r="22" spans="1:4" x14ac:dyDescent="0.25">
      <c r="A22" s="37"/>
      <c r="B22" s="30" t="s">
        <v>66</v>
      </c>
      <c r="C22" s="13" t="s">
        <v>36</v>
      </c>
      <c r="D22" s="11">
        <f t="shared" si="0"/>
        <v>1</v>
      </c>
    </row>
    <row r="23" spans="1:4" x14ac:dyDescent="0.25">
      <c r="A23" s="37"/>
      <c r="B23" s="30" t="s">
        <v>67</v>
      </c>
      <c r="C23" s="13" t="s">
        <v>36</v>
      </c>
      <c r="D23" s="11">
        <f t="shared" si="0"/>
        <v>1</v>
      </c>
    </row>
    <row r="24" spans="1:4" x14ac:dyDescent="0.25">
      <c r="A24" s="37"/>
      <c r="B24" s="30" t="s">
        <v>68</v>
      </c>
      <c r="C24" s="13" t="s">
        <v>37</v>
      </c>
      <c r="D24" s="11">
        <f t="shared" si="0"/>
        <v>0</v>
      </c>
    </row>
    <row r="25" spans="1:4" x14ac:dyDescent="0.25">
      <c r="A25" s="37"/>
      <c r="B25" s="30" t="s">
        <v>69</v>
      </c>
      <c r="C25" s="13"/>
      <c r="D25" s="11" t="str">
        <f t="shared" si="0"/>
        <v/>
      </c>
    </row>
    <row r="26" spans="1:4" x14ac:dyDescent="0.25">
      <c r="A26" s="37"/>
      <c r="B26" s="30" t="s">
        <v>70</v>
      </c>
      <c r="C26" s="13" t="s">
        <v>36</v>
      </c>
      <c r="D26" s="11">
        <f t="shared" si="0"/>
        <v>1</v>
      </c>
    </row>
    <row r="27" spans="1:4" x14ac:dyDescent="0.25">
      <c r="A27" s="37"/>
      <c r="B27" s="30" t="s">
        <v>71</v>
      </c>
      <c r="C27" s="13" t="s">
        <v>37</v>
      </c>
      <c r="D27" s="11">
        <f t="shared" si="0"/>
        <v>0</v>
      </c>
    </row>
    <row r="28" spans="1:4" x14ac:dyDescent="0.25">
      <c r="A28" s="37"/>
      <c r="B28" s="30" t="s">
        <v>72</v>
      </c>
      <c r="C28" s="13" t="s">
        <v>37</v>
      </c>
      <c r="D28" s="11">
        <f t="shared" si="0"/>
        <v>0</v>
      </c>
    </row>
    <row r="29" spans="1:4" x14ac:dyDescent="0.25">
      <c r="A29" s="37"/>
      <c r="B29" s="30" t="s">
        <v>73</v>
      </c>
      <c r="C29" s="13"/>
      <c r="D29" s="11" t="str">
        <f t="shared" si="0"/>
        <v/>
      </c>
    </row>
    <row r="30" spans="1:4" x14ac:dyDescent="0.25">
      <c r="A30" s="37"/>
      <c r="B30" s="30" t="s">
        <v>74</v>
      </c>
      <c r="C30" s="13"/>
      <c r="D30" s="11" t="str">
        <f t="shared" si="0"/>
        <v/>
      </c>
    </row>
    <row r="31" spans="1:4" x14ac:dyDescent="0.25">
      <c r="A31" s="37"/>
      <c r="B31" s="30" t="s">
        <v>75</v>
      </c>
      <c r="C31" s="13" t="s">
        <v>36</v>
      </c>
      <c r="D31" s="11">
        <f t="shared" si="0"/>
        <v>1</v>
      </c>
    </row>
    <row r="32" spans="1:4" x14ac:dyDescent="0.25">
      <c r="A32" s="36" t="s">
        <v>76</v>
      </c>
      <c r="B32" s="30" t="s">
        <v>39</v>
      </c>
      <c r="C32" s="12" t="s">
        <v>36</v>
      </c>
      <c r="D32" s="11">
        <f t="shared" si="0"/>
        <v>1</v>
      </c>
    </row>
    <row r="33" spans="1:4" x14ac:dyDescent="0.25">
      <c r="A33" s="37"/>
      <c r="B33" s="30" t="s">
        <v>40</v>
      </c>
      <c r="C33" s="12" t="s">
        <v>36</v>
      </c>
      <c r="D33" s="11">
        <f t="shared" si="0"/>
        <v>1</v>
      </c>
    </row>
    <row r="34" spans="1:4" x14ac:dyDescent="0.25">
      <c r="A34" s="37"/>
      <c r="B34" s="30" t="s">
        <v>41</v>
      </c>
      <c r="C34" s="12" t="s">
        <v>36</v>
      </c>
      <c r="D34" s="11">
        <f t="shared" ref="D34:D65" si="1">IF(C34="Yes",1,IF(C34="No",0,""))</f>
        <v>1</v>
      </c>
    </row>
    <row r="35" spans="1:4" x14ac:dyDescent="0.25">
      <c r="A35" s="37"/>
      <c r="B35" s="30" t="s">
        <v>42</v>
      </c>
      <c r="C35" s="12" t="s">
        <v>37</v>
      </c>
      <c r="D35" s="11">
        <f t="shared" si="1"/>
        <v>0</v>
      </c>
    </row>
    <row r="36" spans="1:4" x14ac:dyDescent="0.25">
      <c r="A36" s="37"/>
      <c r="B36" s="30" t="s">
        <v>44</v>
      </c>
      <c r="C36" s="12" t="s">
        <v>37</v>
      </c>
      <c r="D36" s="11">
        <f t="shared" si="1"/>
        <v>0</v>
      </c>
    </row>
    <row r="37" spans="1:4" x14ac:dyDescent="0.25">
      <c r="A37" s="37"/>
      <c r="B37" s="30" t="s">
        <v>43</v>
      </c>
      <c r="C37" s="12" t="s">
        <v>37</v>
      </c>
      <c r="D37" s="11">
        <f t="shared" si="1"/>
        <v>0</v>
      </c>
    </row>
    <row r="38" spans="1:4" x14ac:dyDescent="0.25">
      <c r="A38" s="38" t="s">
        <v>77</v>
      </c>
      <c r="B38" s="30" t="s">
        <v>78</v>
      </c>
      <c r="C38" s="12" t="s">
        <v>37</v>
      </c>
      <c r="D38" s="11">
        <f t="shared" si="1"/>
        <v>0</v>
      </c>
    </row>
    <row r="39" spans="1:4" x14ac:dyDescent="0.25">
      <c r="A39" s="37"/>
      <c r="B39" s="30" t="s">
        <v>79</v>
      </c>
      <c r="C39" s="12" t="s">
        <v>37</v>
      </c>
      <c r="D39" s="11">
        <f t="shared" si="1"/>
        <v>0</v>
      </c>
    </row>
    <row r="40" spans="1:4" x14ac:dyDescent="0.25">
      <c r="A40" s="37"/>
      <c r="B40" s="30" t="s">
        <v>80</v>
      </c>
      <c r="C40" s="12" t="s">
        <v>37</v>
      </c>
      <c r="D40" s="11">
        <f t="shared" si="1"/>
        <v>0</v>
      </c>
    </row>
    <row r="41" spans="1:4" x14ac:dyDescent="0.25">
      <c r="A41" s="37"/>
      <c r="B41" s="30" t="s">
        <v>81</v>
      </c>
      <c r="C41" s="12" t="s">
        <v>36</v>
      </c>
      <c r="D41" s="11">
        <f t="shared" si="1"/>
        <v>1</v>
      </c>
    </row>
    <row r="42" spans="1:4" x14ac:dyDescent="0.25">
      <c r="A42" s="37"/>
      <c r="B42" s="30" t="s">
        <v>82</v>
      </c>
      <c r="C42" s="12" t="s">
        <v>37</v>
      </c>
      <c r="D42" s="11">
        <f t="shared" si="1"/>
        <v>0</v>
      </c>
    </row>
    <row r="43" spans="1:4" x14ac:dyDescent="0.25">
      <c r="A43" s="37"/>
      <c r="B43" s="30" t="s">
        <v>83</v>
      </c>
      <c r="C43" s="12" t="s">
        <v>37</v>
      </c>
      <c r="D43" s="11">
        <f t="shared" si="1"/>
        <v>0</v>
      </c>
    </row>
    <row r="44" spans="1:4" x14ac:dyDescent="0.25">
      <c r="A44" s="37"/>
      <c r="B44" s="30" t="s">
        <v>84</v>
      </c>
      <c r="C44" s="12" t="s">
        <v>36</v>
      </c>
      <c r="D44" s="11">
        <f t="shared" si="1"/>
        <v>1</v>
      </c>
    </row>
    <row r="45" spans="1:4" x14ac:dyDescent="0.25">
      <c r="A45" s="36" t="s">
        <v>85</v>
      </c>
      <c r="B45" s="30" t="s">
        <v>86</v>
      </c>
      <c r="C45" s="12" t="s">
        <v>36</v>
      </c>
      <c r="D45" s="11">
        <f t="shared" si="1"/>
        <v>1</v>
      </c>
    </row>
    <row r="46" spans="1:4" x14ac:dyDescent="0.25">
      <c r="A46" s="37"/>
      <c r="B46" s="30" t="s">
        <v>87</v>
      </c>
      <c r="C46" s="12" t="s">
        <v>36</v>
      </c>
      <c r="D46" s="11">
        <f t="shared" si="1"/>
        <v>1</v>
      </c>
    </row>
    <row r="47" spans="1:4" x14ac:dyDescent="0.25">
      <c r="A47" s="37"/>
      <c r="B47" s="30" t="s">
        <v>88</v>
      </c>
      <c r="C47" s="12" t="s">
        <v>36</v>
      </c>
      <c r="D47" s="11">
        <f t="shared" si="1"/>
        <v>1</v>
      </c>
    </row>
    <row r="48" spans="1:4" x14ac:dyDescent="0.25">
      <c r="A48" s="37"/>
      <c r="B48" s="30" t="s">
        <v>89</v>
      </c>
      <c r="C48" s="12" t="s">
        <v>37</v>
      </c>
      <c r="D48" s="11">
        <f t="shared" si="1"/>
        <v>0</v>
      </c>
    </row>
    <row r="49" spans="1:4" x14ac:dyDescent="0.25">
      <c r="A49" s="37"/>
      <c r="B49" s="30" t="s">
        <v>90</v>
      </c>
      <c r="C49" s="12" t="s">
        <v>37</v>
      </c>
      <c r="D49" s="11">
        <f t="shared" si="1"/>
        <v>0</v>
      </c>
    </row>
    <row r="50" spans="1:4" x14ac:dyDescent="0.25">
      <c r="A50" s="37"/>
      <c r="B50" s="30" t="s">
        <v>91</v>
      </c>
      <c r="C50" s="12" t="s">
        <v>37</v>
      </c>
      <c r="D50" s="11">
        <f t="shared" si="1"/>
        <v>0</v>
      </c>
    </row>
    <row r="51" spans="1:4" x14ac:dyDescent="0.25">
      <c r="A51" s="38" t="s">
        <v>92</v>
      </c>
      <c r="B51" s="30" t="s">
        <v>93</v>
      </c>
      <c r="C51" s="12" t="s">
        <v>37</v>
      </c>
      <c r="D51" s="11">
        <f t="shared" si="1"/>
        <v>0</v>
      </c>
    </row>
    <row r="52" spans="1:4" x14ac:dyDescent="0.25">
      <c r="A52" s="37"/>
      <c r="B52" s="30" t="s">
        <v>94</v>
      </c>
      <c r="C52" s="10" t="s">
        <v>37</v>
      </c>
      <c r="D52" s="11">
        <f t="shared" si="1"/>
        <v>0</v>
      </c>
    </row>
    <row r="53" spans="1:4" x14ac:dyDescent="0.25">
      <c r="A53" s="37"/>
      <c r="B53" s="30" t="s">
        <v>95</v>
      </c>
      <c r="C53" s="10" t="s">
        <v>37</v>
      </c>
      <c r="D53" s="11">
        <f t="shared" si="1"/>
        <v>0</v>
      </c>
    </row>
    <row r="54" spans="1:4" x14ac:dyDescent="0.25">
      <c r="A54" s="37"/>
      <c r="B54" s="30" t="s">
        <v>96</v>
      </c>
      <c r="C54" s="10" t="s">
        <v>37</v>
      </c>
      <c r="D54" s="11">
        <f t="shared" si="1"/>
        <v>0</v>
      </c>
    </row>
    <row r="55" spans="1:4" x14ac:dyDescent="0.25">
      <c r="A55" s="37"/>
      <c r="B55" s="30" t="s">
        <v>97</v>
      </c>
      <c r="C55" s="10" t="s">
        <v>37</v>
      </c>
      <c r="D55" s="11">
        <f t="shared" si="1"/>
        <v>0</v>
      </c>
    </row>
    <row r="56" spans="1:4" x14ac:dyDescent="0.25">
      <c r="A56" s="37"/>
      <c r="B56" s="30" t="s">
        <v>98</v>
      </c>
      <c r="C56" s="10" t="s">
        <v>37</v>
      </c>
      <c r="D56" s="11">
        <f t="shared" si="1"/>
        <v>0</v>
      </c>
    </row>
    <row r="57" spans="1:4" x14ac:dyDescent="0.25">
      <c r="A57" s="37"/>
      <c r="B57" s="30" t="s">
        <v>99</v>
      </c>
      <c r="C57" s="10" t="s">
        <v>37</v>
      </c>
      <c r="D57" s="11">
        <f t="shared" si="1"/>
        <v>0</v>
      </c>
    </row>
    <row r="58" spans="1:4" x14ac:dyDescent="0.25">
      <c r="A58" s="37"/>
      <c r="B58" s="30" t="s">
        <v>100</v>
      </c>
      <c r="C58" s="10" t="s">
        <v>37</v>
      </c>
      <c r="D58" s="11">
        <f t="shared" si="1"/>
        <v>0</v>
      </c>
    </row>
    <row r="59" spans="1:4" x14ac:dyDescent="0.25">
      <c r="A59" s="37"/>
      <c r="B59" s="30" t="s">
        <v>101</v>
      </c>
      <c r="C59" s="10" t="s">
        <v>37</v>
      </c>
      <c r="D59" s="11">
        <f t="shared" si="1"/>
        <v>0</v>
      </c>
    </row>
    <row r="60" spans="1:4" x14ac:dyDescent="0.25">
      <c r="A60" s="37"/>
      <c r="B60" s="30" t="s">
        <v>102</v>
      </c>
      <c r="C60" s="10" t="s">
        <v>37</v>
      </c>
      <c r="D60" s="11">
        <f t="shared" si="1"/>
        <v>0</v>
      </c>
    </row>
    <row r="61" spans="1:4" x14ac:dyDescent="0.25">
      <c r="A61" s="37"/>
      <c r="B61" s="30" t="s">
        <v>103</v>
      </c>
      <c r="C61" s="10" t="s">
        <v>37</v>
      </c>
      <c r="D61" s="11">
        <f t="shared" si="1"/>
        <v>0</v>
      </c>
    </row>
    <row r="62" spans="1:4" x14ac:dyDescent="0.25">
      <c r="A62" s="36" t="s">
        <v>15</v>
      </c>
      <c r="B62" s="30" t="s">
        <v>111</v>
      </c>
      <c r="C62" s="10"/>
      <c r="D62" s="11" t="str">
        <f t="shared" si="1"/>
        <v/>
      </c>
    </row>
    <row r="63" spans="1:4" x14ac:dyDescent="0.25">
      <c r="A63" s="37"/>
      <c r="B63" s="30" t="s">
        <v>45</v>
      </c>
      <c r="C63" s="12" t="s">
        <v>36</v>
      </c>
      <c r="D63" s="11">
        <f t="shared" si="1"/>
        <v>1</v>
      </c>
    </row>
    <row r="64" spans="1:4" x14ac:dyDescent="0.25">
      <c r="A64" s="37"/>
      <c r="B64" s="30" t="s">
        <v>46</v>
      </c>
      <c r="C64" s="12" t="s">
        <v>36</v>
      </c>
      <c r="D64" s="11">
        <f t="shared" si="1"/>
        <v>1</v>
      </c>
    </row>
    <row r="65" spans="1:4" x14ac:dyDescent="0.25">
      <c r="A65" s="37"/>
      <c r="B65" s="30" t="s">
        <v>47</v>
      </c>
      <c r="C65" s="12" t="s">
        <v>36</v>
      </c>
      <c r="D65" s="11">
        <f t="shared" si="1"/>
        <v>1</v>
      </c>
    </row>
    <row r="66" spans="1:4" x14ac:dyDescent="0.25">
      <c r="A66" s="37"/>
      <c r="B66" s="30" t="s">
        <v>48</v>
      </c>
      <c r="C66" s="12" t="s">
        <v>37</v>
      </c>
      <c r="D66" s="11">
        <f t="shared" ref="D66:D75" si="2">IF(C66="Yes",1,IF(C66="No",0,""))</f>
        <v>0</v>
      </c>
    </row>
    <row r="67" spans="1:4" x14ac:dyDescent="0.25">
      <c r="A67" s="37"/>
      <c r="B67" s="30" t="s">
        <v>104</v>
      </c>
      <c r="C67" s="12" t="s">
        <v>37</v>
      </c>
      <c r="D67" s="11">
        <f t="shared" si="2"/>
        <v>0</v>
      </c>
    </row>
    <row r="68" spans="1:4" x14ac:dyDescent="0.25">
      <c r="A68" s="37"/>
      <c r="B68" s="30" t="s">
        <v>105</v>
      </c>
      <c r="C68" s="12" t="s">
        <v>37</v>
      </c>
      <c r="D68" s="11">
        <f t="shared" si="2"/>
        <v>0</v>
      </c>
    </row>
    <row r="69" spans="1:4" x14ac:dyDescent="0.25">
      <c r="A69" s="37"/>
      <c r="B69" s="30" t="s">
        <v>106</v>
      </c>
      <c r="C69" s="12" t="s">
        <v>37</v>
      </c>
      <c r="D69" s="11">
        <f t="shared" si="2"/>
        <v>0</v>
      </c>
    </row>
    <row r="70" spans="1:4" x14ac:dyDescent="0.25">
      <c r="A70" s="37"/>
      <c r="B70" s="30" t="s">
        <v>107</v>
      </c>
      <c r="C70" s="12" t="s">
        <v>36</v>
      </c>
      <c r="D70" s="11">
        <f t="shared" si="2"/>
        <v>1</v>
      </c>
    </row>
    <row r="71" spans="1:4" x14ac:dyDescent="0.25">
      <c r="A71" s="38" t="s">
        <v>16</v>
      </c>
      <c r="B71" s="29" t="s">
        <v>116</v>
      </c>
      <c r="C71" s="12" t="s">
        <v>36</v>
      </c>
      <c r="D71" s="11">
        <f t="shared" si="2"/>
        <v>1</v>
      </c>
    </row>
    <row r="72" spans="1:4" x14ac:dyDescent="0.25">
      <c r="A72" s="37"/>
      <c r="B72" s="29" t="s">
        <v>117</v>
      </c>
      <c r="C72" s="12" t="s">
        <v>37</v>
      </c>
      <c r="D72" s="11">
        <f t="shared" si="2"/>
        <v>0</v>
      </c>
    </row>
    <row r="73" spans="1:4" x14ac:dyDescent="0.25">
      <c r="A73" s="37"/>
      <c r="B73" s="30" t="s">
        <v>108</v>
      </c>
      <c r="C73" s="12" t="s">
        <v>37</v>
      </c>
      <c r="D73" s="11">
        <f t="shared" si="2"/>
        <v>0</v>
      </c>
    </row>
    <row r="74" spans="1:4" x14ac:dyDescent="0.25">
      <c r="A74" s="37"/>
      <c r="B74" s="30" t="s">
        <v>109</v>
      </c>
      <c r="C74" s="12" t="s">
        <v>37</v>
      </c>
      <c r="D74" s="11">
        <f t="shared" si="2"/>
        <v>0</v>
      </c>
    </row>
    <row r="75" spans="1:4" x14ac:dyDescent="0.25">
      <c r="A75" s="37"/>
      <c r="B75" s="30" t="s">
        <v>110</v>
      </c>
      <c r="C75" s="12" t="s">
        <v>36</v>
      </c>
      <c r="D75" s="11">
        <f t="shared" si="2"/>
        <v>1</v>
      </c>
    </row>
  </sheetData>
  <mergeCells count="11">
    <mergeCell ref="C1:D1"/>
    <mergeCell ref="A45:A50"/>
    <mergeCell ref="A51:A61"/>
    <mergeCell ref="A62:A70"/>
    <mergeCell ref="A71:A75"/>
    <mergeCell ref="A2:A3"/>
    <mergeCell ref="A4:A13"/>
    <mergeCell ref="A14:A18"/>
    <mergeCell ref="A19:A31"/>
    <mergeCell ref="A32:A37"/>
    <mergeCell ref="A38:A44"/>
  </mergeCells>
  <conditionalFormatting sqref="C62">
    <cfRule type="cellIs" dxfId="0" priority="2" operator="equal">
      <formula>"yes"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Results</vt:lpstr>
      <vt:lpstr>Answers</vt:lpstr>
    </vt:vector>
  </TitlesOfParts>
  <Company>ZIVIT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Kerstin (G205)</dc:creator>
  <cp:lastModifiedBy>Boße, Moritz (G205)</cp:lastModifiedBy>
  <cp:lastPrinted>2021-09-01T12:36:01Z</cp:lastPrinted>
  <dcterms:created xsi:type="dcterms:W3CDTF">2021-06-10T12:11:55Z</dcterms:created>
  <dcterms:modified xsi:type="dcterms:W3CDTF">2021-09-03T05:56:23Z</dcterms:modified>
</cp:coreProperties>
</file>